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WebServers\home\snzt_loc.by\www\_pir\download\"/>
    </mc:Choice>
  </mc:AlternateContent>
  <bookViews>
    <workbookView xWindow="-120" yWindow="-120" windowWidth="29040" windowHeight="17640"/>
  </bookViews>
  <sheets>
    <sheet name="АИС СМЕТА.ПИР(основные тарифы)" sheetId="6" r:id="rId1"/>
  </sheets>
  <definedNames>
    <definedName name="_xlnm.Print_Area" localSheetId="0">'АИС СМЕТА.ПИР(основные тарифы)'!$A$1:$R$49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6" l="1"/>
  <c r="N28" i="6"/>
  <c r="L46" i="6"/>
  <c r="N47" i="6" l="1"/>
  <c r="L37" i="6"/>
  <c r="L45" i="6"/>
  <c r="L44" i="6"/>
  <c r="L43" i="6"/>
  <c r="L42" i="6"/>
  <c r="L41" i="6"/>
  <c r="L40" i="6"/>
  <c r="L39" i="6"/>
  <c r="L38" i="6"/>
  <c r="L35" i="6"/>
  <c r="L34" i="6"/>
  <c r="L33" i="6"/>
  <c r="L32" i="6"/>
  <c r="L31" i="6"/>
  <c r="L30" i="6"/>
  <c r="L29" i="6"/>
  <c r="L28" i="6"/>
</calcChain>
</file>

<file path=xl/sharedStrings.xml><?xml version="1.0" encoding="utf-8"?>
<sst xmlns="http://schemas.openxmlformats.org/spreadsheetml/2006/main" count="51" uniqueCount="41">
  <si>
    <t>мини 1</t>
  </si>
  <si>
    <t>мини 2</t>
  </si>
  <si>
    <t>мини 3</t>
  </si>
  <si>
    <t>бюро 4</t>
  </si>
  <si>
    <t>бюро 5</t>
  </si>
  <si>
    <t>бюро 8</t>
  </si>
  <si>
    <t>компания 10</t>
  </si>
  <si>
    <t>компания 15</t>
  </si>
  <si>
    <t>Тарифный план</t>
  </si>
  <si>
    <t>Полное наименование организации:</t>
  </si>
  <si>
    <t>должность:</t>
  </si>
  <si>
    <t>ФИО:</t>
  </si>
  <si>
    <t>Юридический адрес организации:</t>
  </si>
  <si>
    <t>Рсчетный счет:</t>
  </si>
  <si>
    <t>Банк:</t>
  </si>
  <si>
    <t>Код банка:</t>
  </si>
  <si>
    <t>УНП организации:</t>
  </si>
  <si>
    <t>ОКПО организации:</t>
  </si>
  <si>
    <t>телефон:</t>
  </si>
  <si>
    <t>№ п/п</t>
  </si>
  <si>
    <t>Информационная версия</t>
  </si>
  <si>
    <t>Информационно-расчетная версия</t>
  </si>
  <si>
    <t>Лицо, уполномоченное заключить договор и подписывать документы:</t>
  </si>
  <si>
    <t>действует на основании:</t>
  </si>
  <si>
    <t>Контактное лицо:</t>
  </si>
  <si>
    <r>
      <t xml:space="preserve">Адрес электронной почты для обмена документами
 </t>
    </r>
    <r>
      <rPr>
        <b/>
        <i/>
        <sz val="11"/>
        <color theme="1"/>
        <rFont val="Calibri"/>
        <family val="2"/>
        <charset val="204"/>
        <scheme val="minor"/>
      </rPr>
      <t>(в т.ч. для пересылки файла лицензионного ключа)</t>
    </r>
  </si>
  <si>
    <t>ЗАЯВКА
на получение доступа к автоматизированной информационной 
системе СМЕТА.ПИР по основным тарифным планам</t>
  </si>
  <si>
    <t>Т А Р И Ф Н Ы Е   П Л А Н Ы</t>
  </si>
  <si>
    <t>выбранный пакет</t>
  </si>
  <si>
    <t>Цена 
(с НДС),
 руб.</t>
  </si>
  <si>
    <t>Почтовый адрес (с индексом) для пересылки договора:</t>
  </si>
  <si>
    <t>-</t>
  </si>
  <si>
    <t>Номер мобильного телефона для отправки СМС  
с паролем локального администратора:</t>
  </si>
  <si>
    <t>Удаленная установка на сервер и 1 рабочее место (AnyDesk)</t>
  </si>
  <si>
    <t>Время активной работы, минут в год</t>
  </si>
  <si>
    <t>Стоимо-сть за 
1 год 
с НДС,  руб.</t>
  </si>
  <si>
    <r>
      <t xml:space="preserve">Кол-во </t>
    </r>
    <r>
      <rPr>
        <b/>
        <i/>
        <sz val="8.5"/>
        <color theme="1"/>
        <rFont val="Calibri"/>
        <family val="2"/>
        <charset val="204"/>
        <scheme val="minor"/>
      </rPr>
      <t>лет</t>
    </r>
  </si>
  <si>
    <r>
      <t>микро</t>
    </r>
    <r>
      <rPr>
        <b/>
        <sz val="7.5"/>
        <color theme="1"/>
        <rFont val="Calibri"/>
        <family val="2"/>
        <charset val="204"/>
        <scheme val="minor"/>
      </rPr>
      <t/>
    </r>
  </si>
  <si>
    <r>
      <t xml:space="preserve">демо </t>
    </r>
    <r>
      <rPr>
        <b/>
        <i/>
        <sz val="11"/>
        <color theme="1"/>
        <rFont val="Calibri"/>
        <family val="2"/>
        <charset val="204"/>
        <scheme val="minor"/>
      </rPr>
      <t>(демонстрационная версия)</t>
    </r>
  </si>
  <si>
    <t>Кол-во рабочих мест</t>
  </si>
  <si>
    <t>Время активной работы в год, минут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</si>
</sst>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[Red][&lt;100000000]&quot;введите 9 знаков&quot;;[Red][&gt;1000000000]&quot;введите 9 знаков&quot;;&quot;+375 (&quot;00&quot;) &quot;000\-00\-00;"/>
    <numFmt numFmtId="166" formatCode="#,##0_ ;\-#,##0\ 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  <font>
      <b/>
      <sz val="12"/>
      <color theme="4" tint="-0.499984740745262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7.5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.5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sz val="10"/>
      <color theme="0" tint="-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ont="1" applyFill="1" applyProtection="1">
      <protection hidden="1"/>
    </xf>
    <xf numFmtId="0" fontId="1" fillId="0" borderId="15" xfId="0" applyFont="1" applyBorder="1" applyAlignment="1" applyProtection="1">
      <alignment horizontal="center" vertical="top"/>
      <protection hidden="1"/>
    </xf>
    <xf numFmtId="0" fontId="0" fillId="0" borderId="16" xfId="0" applyFont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top"/>
      <protection hidden="1"/>
    </xf>
    <xf numFmtId="0" fontId="0" fillId="0" borderId="18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top"/>
      <protection hidden="1"/>
    </xf>
    <xf numFmtId="0" fontId="3" fillId="0" borderId="2" xfId="0" applyFont="1" applyBorder="1" applyAlignment="1" applyProtection="1">
      <protection locked="0"/>
    </xf>
    <xf numFmtId="0" fontId="3" fillId="0" borderId="18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0" fillId="0" borderId="0" xfId="0" applyAlignment="1" applyProtection="1">
      <alignment horizontal="right"/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2" fontId="0" fillId="0" borderId="0" xfId="0" applyNumberFormat="1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Protection="1">
      <protection hidden="1"/>
    </xf>
    <xf numFmtId="0" fontId="14" fillId="0" borderId="0" xfId="0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protection locked="0"/>
    </xf>
    <xf numFmtId="0" fontId="0" fillId="0" borderId="2" xfId="0" applyFont="1" applyBorder="1" applyProtection="1">
      <protection hidden="1"/>
    </xf>
    <xf numFmtId="0" fontId="0" fillId="0" borderId="18" xfId="0" applyFont="1" applyBorder="1" applyAlignment="1" applyProtection="1">
      <alignment horizontal="center" vertical="top" wrapText="1"/>
      <protection hidden="1"/>
    </xf>
    <xf numFmtId="0" fontId="9" fillId="3" borderId="0" xfId="0" applyFont="1" applyFill="1" applyBorder="1" applyAlignment="1" applyProtection="1">
      <alignment vertical="center" wrapText="1"/>
      <protection hidden="1"/>
    </xf>
    <xf numFmtId="0" fontId="0" fillId="0" borderId="2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1" fontId="1" fillId="2" borderId="16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 wrapText="1"/>
      <protection hidden="1"/>
    </xf>
    <xf numFmtId="0" fontId="15" fillId="0" borderId="0" xfId="0" applyFont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Border="1" applyProtection="1">
      <protection hidden="1"/>
    </xf>
    <xf numFmtId="0" fontId="16" fillId="0" borderId="0" xfId="0" applyFont="1" applyBorder="1" applyAlignment="1">
      <alignment vertical="top" wrapText="1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21" xfId="0" applyBorder="1" applyProtection="1"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2" xfId="0" applyBorder="1" applyProtection="1">
      <protection hidden="1"/>
    </xf>
    <xf numFmtId="0" fontId="5" fillId="3" borderId="20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165" fontId="0" fillId="2" borderId="6" xfId="0" applyNumberForma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 wrapText="1"/>
      <protection hidden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wrapText="1"/>
      <protection hidden="1"/>
    </xf>
    <xf numFmtId="165" fontId="1" fillId="2" borderId="6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27" xfId="1" applyNumberFormat="1" applyFont="1" applyBorder="1" applyAlignment="1" applyProtection="1">
      <alignment horizontal="center" vertical="center" wrapText="1"/>
      <protection hidden="1"/>
    </xf>
    <xf numFmtId="164" fontId="0" fillId="0" borderId="28" xfId="1" applyNumberFormat="1" applyFont="1" applyBorder="1" applyAlignment="1" applyProtection="1">
      <alignment horizontal="center" vertical="center" wrapText="1"/>
      <protection hidden="1"/>
    </xf>
    <xf numFmtId="166" fontId="0" fillId="0" borderId="2" xfId="1" applyNumberFormat="1" applyFont="1" applyBorder="1" applyAlignment="1" applyProtection="1">
      <alignment horizontal="center" vertical="center" wrapText="1"/>
      <protection hidden="1"/>
    </xf>
    <xf numFmtId="43" fontId="0" fillId="0" borderId="2" xfId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center"/>
      <protection hidden="1"/>
    </xf>
    <xf numFmtId="164" fontId="0" fillId="0" borderId="29" xfId="1" applyNumberFormat="1" applyFont="1" applyBorder="1" applyAlignment="1" applyProtection="1">
      <alignment horizontal="center" vertical="center" wrapText="1"/>
      <protection hidden="1"/>
    </xf>
    <xf numFmtId="164" fontId="0" fillId="0" borderId="30" xfId="1" applyNumberFormat="1" applyFont="1" applyBorder="1" applyAlignment="1" applyProtection="1">
      <alignment horizontal="center" vertical="center" wrapText="1"/>
      <protection hidden="1"/>
    </xf>
    <xf numFmtId="166" fontId="0" fillId="0" borderId="16" xfId="1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4" fontId="1" fillId="0" borderId="16" xfId="0" applyNumberFormat="1" applyFont="1" applyFill="1" applyBorder="1" applyAlignment="1" applyProtection="1">
      <alignment horizontal="center" vertical="center"/>
      <protection hidden="1"/>
    </xf>
    <xf numFmtId="4" fontId="1" fillId="0" borderId="31" xfId="0" applyNumberFormat="1" applyFont="1" applyFill="1" applyBorder="1" applyAlignment="1" applyProtection="1">
      <alignment horizontal="center" vertical="center"/>
      <protection hidden="1"/>
    </xf>
    <xf numFmtId="4" fontId="1" fillId="0" borderId="2" xfId="0" applyNumberFormat="1" applyFont="1" applyFill="1" applyBorder="1" applyAlignment="1" applyProtection="1">
      <alignment horizontal="center" vertical="center"/>
      <protection hidden="1"/>
    </xf>
    <xf numFmtId="4" fontId="1" fillId="0" borderId="3" xfId="0" applyNumberFormat="1" applyFont="1" applyFill="1" applyBorder="1" applyAlignment="1" applyProtection="1">
      <alignment horizontal="center" vertical="center"/>
      <protection hidden="1"/>
    </xf>
    <xf numFmtId="4" fontId="1" fillId="0" borderId="18" xfId="0" applyNumberFormat="1" applyFont="1" applyFill="1" applyBorder="1" applyAlignment="1" applyProtection="1">
      <alignment horizontal="center" vertical="center"/>
      <protection hidden="1"/>
    </xf>
    <xf numFmtId="4" fontId="1" fillId="0" borderId="19" xfId="0" applyNumberFormat="1" applyFont="1" applyFill="1" applyBorder="1" applyAlignment="1" applyProtection="1">
      <alignment horizontal="center" vertical="center"/>
      <protection hidden="1"/>
    </xf>
    <xf numFmtId="2" fontId="0" fillId="0" borderId="32" xfId="0" applyNumberFormat="1" applyFont="1" applyBorder="1" applyAlignment="1">
      <alignment horizontal="center" vertical="center" wrapText="1"/>
    </xf>
    <xf numFmtId="2" fontId="0" fillId="0" borderId="23" xfId="0" applyNumberFormat="1" applyFont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25" xfId="0" applyFont="1" applyFill="1" applyBorder="1" applyAlignment="1" applyProtection="1">
      <alignment horizontal="center" vertical="center" wrapText="1"/>
      <protection hidden="1"/>
    </xf>
    <xf numFmtId="0" fontId="5" fillId="3" borderId="26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Fill="1" applyBorder="1" applyAlignment="1" applyProtection="1">
      <alignment horizontal="center" vertical="center" wrapText="1"/>
      <protection hidden="1"/>
    </xf>
    <xf numFmtId="2" fontId="0" fillId="0" borderId="2" xfId="0" applyNumberFormat="1" applyFont="1" applyBorder="1" applyAlignment="1">
      <alignment horizontal="center" vertical="center" wrapText="1"/>
    </xf>
    <xf numFmtId="164" fontId="0" fillId="0" borderId="2" xfId="1" applyNumberFormat="1" applyFont="1" applyBorder="1" applyAlignment="1" applyProtection="1">
      <alignment horizontal="center" vertical="center" wrapText="1"/>
      <protection hidden="1"/>
    </xf>
    <xf numFmtId="166" fontId="0" fillId="0" borderId="18" xfId="1" applyNumberFormat="1" applyFont="1" applyBorder="1" applyAlignment="1" applyProtection="1">
      <alignment horizontal="center" vertical="center" wrapText="1"/>
      <protection hidden="1"/>
    </xf>
    <xf numFmtId="0" fontId="0" fillId="0" borderId="16" xfId="0" applyFont="1" applyBorder="1" applyAlignment="1" applyProtection="1">
      <alignment horizontal="center" vertical="top" wrapText="1"/>
      <protection hidden="1"/>
    </xf>
    <xf numFmtId="0" fontId="1" fillId="0" borderId="10" xfId="0" applyFont="1" applyBorder="1" applyAlignment="1" applyProtection="1">
      <alignment horizontal="center" vertical="top" wrapText="1"/>
      <protection hidden="1"/>
    </xf>
    <xf numFmtId="0" fontId="1" fillId="0" borderId="11" xfId="0" applyFont="1" applyBorder="1" applyAlignment="1" applyProtection="1">
      <alignment horizontal="center" vertical="top" wrapText="1"/>
      <protection hidden="1"/>
    </xf>
    <xf numFmtId="0" fontId="1" fillId="0" borderId="9" xfId="0" applyFont="1" applyBorder="1" applyAlignment="1" applyProtection="1">
      <alignment horizontal="center" vertical="top" wrapText="1"/>
      <protection hidden="1"/>
    </xf>
    <xf numFmtId="0" fontId="1" fillId="0" borderId="16" xfId="0" applyFont="1" applyBorder="1" applyAlignment="1" applyProtection="1">
      <alignment horizontal="center" vertical="top" wrapText="1"/>
      <protection hidden="1"/>
    </xf>
    <xf numFmtId="164" fontId="0" fillId="0" borderId="16" xfId="1" applyNumberFormat="1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/>
      <protection hidden="1"/>
    </xf>
    <xf numFmtId="164" fontId="0" fillId="0" borderId="18" xfId="1" applyNumberFormat="1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left" vertical="top" wrapText="1"/>
      <protection hidden="1"/>
    </xf>
    <xf numFmtId="0" fontId="13" fillId="0" borderId="11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right" vertical="top"/>
      <protection hidden="1"/>
    </xf>
    <xf numFmtId="0" fontId="1" fillId="0" borderId="18" xfId="0" applyFont="1" applyBorder="1" applyAlignment="1" applyProtection="1">
      <alignment horizontal="center" vertical="top" wrapText="1"/>
      <protection hidden="1"/>
    </xf>
    <xf numFmtId="0" fontId="0" fillId="0" borderId="18" xfId="0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F$26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checked="Checked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Radio" noThreeD="1"/>
</file>

<file path=xl/ctrlProps/ctrlProp14.xml><?xml version="1.0" encoding="utf-8"?>
<formControlPr xmlns="http://schemas.microsoft.com/office/spreadsheetml/2009/9/main" objectType="Radio" noThreeD="1"/>
</file>

<file path=xl/ctrlProps/ctrlProp15.xml><?xml version="1.0" encoding="utf-8"?>
<formControlPr xmlns="http://schemas.microsoft.com/office/spreadsheetml/2009/9/main" objectType="Radio" noThreeD="1"/>
</file>

<file path=xl/ctrlProps/ctrlProp16.xml><?xml version="1.0" encoding="utf-8"?>
<formControlPr xmlns="http://schemas.microsoft.com/office/spreadsheetml/2009/9/main" objectType="Radio" noThreeD="1"/>
</file>

<file path=xl/ctrlProps/ctrlProp17.xml><?xml version="1.0" encoding="utf-8"?>
<formControlPr xmlns="http://schemas.microsoft.com/office/spreadsheetml/2009/9/main" objectType="Radio" noThreeD="1"/>
</file>

<file path=xl/ctrlProps/ctrlProp18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0</xdr:colOff>
          <xdr:row>35</xdr:row>
          <xdr:rowOff>0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0</xdr:colOff>
          <xdr:row>40</xdr:row>
          <xdr:rowOff>0</xdr:rowOff>
        </xdr:to>
        <xdr:sp macro="" textlink="">
          <xdr:nvSpPr>
            <xdr:cNvPr id="4108" name="Option 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0</xdr:colOff>
          <xdr:row>41</xdr:row>
          <xdr:rowOff>0</xdr:rowOff>
        </xdr:to>
        <xdr:sp macro="" textlink="">
          <xdr:nvSpPr>
            <xdr:cNvPr id="4109" name="Option 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0</xdr:colOff>
          <xdr:row>42</xdr:row>
          <xdr:rowOff>0</xdr:rowOff>
        </xdr:to>
        <xdr:sp macro="" textlink="">
          <xdr:nvSpPr>
            <xdr:cNvPr id="4110" name="Option 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0</xdr:colOff>
          <xdr:row>43</xdr:row>
          <xdr:rowOff>0</xdr:rowOff>
        </xdr:to>
        <xdr:sp macro="" textlink="">
          <xdr:nvSpPr>
            <xdr:cNvPr id="4111" name="Option Butto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0</xdr:colOff>
          <xdr:row>44</xdr:row>
          <xdr:rowOff>0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0</xdr:colOff>
          <xdr:row>45</xdr:row>
          <xdr:rowOff>0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46</xdr:row>
          <xdr:rowOff>9525</xdr:rowOff>
        </xdr:from>
        <xdr:to>
          <xdr:col>1</xdr:col>
          <xdr:colOff>285750</xdr:colOff>
          <xdr:row>46</xdr:row>
          <xdr:rowOff>171450</xdr:rowOff>
        </xdr:to>
        <xdr:sp macro="" textlink="">
          <xdr:nvSpPr>
            <xdr:cNvPr id="4116" name="CheckBox1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45</xdr:row>
          <xdr:rowOff>152400</xdr:rowOff>
        </xdr:from>
        <xdr:to>
          <xdr:col>1</xdr:col>
          <xdr:colOff>295275</xdr:colOff>
          <xdr:row>45</xdr:row>
          <xdr:rowOff>371475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Y53"/>
  <sheetViews>
    <sheetView tabSelected="1" view="pageBreakPreview" topLeftCell="A16" zoomScaleNormal="145" zoomScaleSheetLayoutView="100" workbookViewId="0">
      <selection activeCell="Q46" sqref="Q46"/>
    </sheetView>
  </sheetViews>
  <sheetFormatPr defaultRowHeight="15" x14ac:dyDescent="0.25"/>
  <cols>
    <col min="1" max="2" width="4.7109375" style="1" customWidth="1"/>
    <col min="3" max="5" width="7" style="1" customWidth="1"/>
    <col min="6" max="6" width="7.85546875" style="1" customWidth="1"/>
    <col min="7" max="7" width="4.7109375" style="1" customWidth="1"/>
    <col min="8" max="8" width="6" style="1" customWidth="1"/>
    <col min="9" max="11" width="4.7109375" style="1" customWidth="1"/>
    <col min="12" max="13" width="8.28515625" style="1" customWidth="1"/>
    <col min="14" max="15" width="6.85546875" style="1" customWidth="1"/>
    <col min="16" max="18" width="4.7109375" style="1" customWidth="1"/>
    <col min="19" max="19" width="8.140625" style="1" customWidth="1"/>
    <col min="21" max="48" width="9.140625" style="21" customWidth="1"/>
    <col min="49" max="51" width="9.140625" style="21"/>
    <col min="52" max="16384" width="9.140625" style="1"/>
  </cols>
  <sheetData>
    <row r="1" spans="1:18" ht="45.75" customHeight="1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ht="7.5" customHeight="1" x14ac:dyDescent="0.25"/>
    <row r="3" spans="1:18" x14ac:dyDescent="0.25">
      <c r="A3" s="69" t="s">
        <v>9</v>
      </c>
      <c r="B3" s="69"/>
      <c r="C3" s="69"/>
      <c r="D3" s="69"/>
      <c r="E3" s="69"/>
      <c r="F3" s="69"/>
      <c r="G3" s="69"/>
      <c r="H3" s="69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8" ht="8.1" customHeight="1" x14ac:dyDescent="0.25"/>
    <row r="5" spans="1:18" x14ac:dyDescent="0.25">
      <c r="A5" s="2" t="s">
        <v>22</v>
      </c>
    </row>
    <row r="6" spans="1:18" ht="15" customHeight="1" x14ac:dyDescent="0.25">
      <c r="A6" s="53" t="s">
        <v>10</v>
      </c>
      <c r="B6" s="53"/>
      <c r="C6" s="53"/>
      <c r="D6" s="53"/>
      <c r="E6" s="53"/>
      <c r="F6" s="53"/>
      <c r="G6" s="53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x14ac:dyDescent="0.25">
      <c r="A7" s="53" t="s">
        <v>11</v>
      </c>
      <c r="B7" s="53"/>
      <c r="C7" s="53"/>
      <c r="D7" s="53"/>
      <c r="E7" s="53"/>
      <c r="F7" s="53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18" x14ac:dyDescent="0.25">
      <c r="A8" s="53" t="s">
        <v>23</v>
      </c>
      <c r="B8" s="53"/>
      <c r="C8" s="53"/>
      <c r="D8" s="53"/>
      <c r="E8" s="53"/>
      <c r="F8" s="53"/>
      <c r="G8" s="53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spans="1:18" ht="8.1" customHeight="1" x14ac:dyDescent="0.25"/>
    <row r="10" spans="1:18" x14ac:dyDescent="0.25">
      <c r="A10" s="69" t="s">
        <v>12</v>
      </c>
      <c r="B10" s="69"/>
      <c r="C10" s="69"/>
      <c r="D10" s="69"/>
      <c r="E10" s="69"/>
      <c r="F10" s="69"/>
      <c r="G10" s="69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18" ht="10.5" customHeight="1" x14ac:dyDescent="0.25"/>
    <row r="12" spans="1:18" x14ac:dyDescent="0.25">
      <c r="A12" s="16"/>
      <c r="B12" s="69" t="s">
        <v>13</v>
      </c>
      <c r="C12" s="69"/>
      <c r="D12" s="69"/>
      <c r="E12" s="54"/>
      <c r="F12" s="54"/>
      <c r="G12" s="54"/>
      <c r="H12" s="54"/>
      <c r="I12" s="54"/>
      <c r="J12" s="54"/>
      <c r="K12" s="54"/>
      <c r="L12" s="54"/>
      <c r="M12" s="54"/>
    </row>
    <row r="13" spans="1:18" x14ac:dyDescent="0.25">
      <c r="A13" s="16"/>
      <c r="B13" s="69" t="s">
        <v>14</v>
      </c>
      <c r="C13" s="69"/>
      <c r="D13" s="69"/>
      <c r="E13" s="54"/>
      <c r="F13" s="54"/>
      <c r="G13" s="54"/>
      <c r="H13" s="54"/>
      <c r="I13" s="54"/>
      <c r="J13" s="54"/>
      <c r="K13" s="54"/>
      <c r="L13" s="54"/>
      <c r="M13" s="54"/>
    </row>
    <row r="14" spans="1:18" x14ac:dyDescent="0.25">
      <c r="A14" s="16"/>
      <c r="B14" s="69" t="s">
        <v>15</v>
      </c>
      <c r="C14" s="69"/>
      <c r="D14" s="69"/>
      <c r="E14" s="54"/>
      <c r="F14" s="54"/>
      <c r="G14" s="54"/>
      <c r="H14" s="54"/>
      <c r="I14" s="54"/>
      <c r="J14" s="54"/>
      <c r="K14" s="54"/>
      <c r="L14" s="54"/>
      <c r="M14" s="54"/>
    </row>
    <row r="15" spans="1:18" ht="8.1" customHeight="1" x14ac:dyDescent="0.25"/>
    <row r="16" spans="1:18" x14ac:dyDescent="0.25">
      <c r="A16" s="69" t="s">
        <v>16</v>
      </c>
      <c r="B16" s="69"/>
      <c r="C16" s="69"/>
      <c r="D16" s="69"/>
      <c r="E16" s="54"/>
      <c r="F16" s="54"/>
      <c r="G16" s="54"/>
      <c r="H16" s="54"/>
      <c r="I16" s="54"/>
      <c r="J16" s="69" t="s">
        <v>17</v>
      </c>
      <c r="K16" s="69"/>
      <c r="L16" s="69"/>
      <c r="M16" s="69"/>
      <c r="N16" s="54"/>
      <c r="O16" s="54"/>
      <c r="P16" s="54"/>
      <c r="Q16" s="54"/>
      <c r="R16" s="54"/>
    </row>
    <row r="17" spans="1:51" x14ac:dyDescent="0.25">
      <c r="A17" s="69" t="s">
        <v>24</v>
      </c>
      <c r="B17" s="69"/>
      <c r="C17" s="69"/>
      <c r="D17" s="69"/>
      <c r="AF17" s="37"/>
    </row>
    <row r="18" spans="1:51" ht="15" customHeight="1" x14ac:dyDescent="0.25">
      <c r="A18" s="53" t="s">
        <v>11</v>
      </c>
      <c r="B18" s="53"/>
      <c r="C18" s="53"/>
      <c r="D18" s="53"/>
      <c r="E18" s="54"/>
      <c r="F18" s="54"/>
      <c r="G18" s="54"/>
      <c r="H18" s="54"/>
      <c r="I18" s="54"/>
      <c r="J18" s="54"/>
      <c r="K18" s="54"/>
      <c r="AF18" s="37" t="b">
        <v>1</v>
      </c>
    </row>
    <row r="19" spans="1:51" x14ac:dyDescent="0.25">
      <c r="A19" s="53" t="s">
        <v>10</v>
      </c>
      <c r="B19" s="53"/>
      <c r="C19" s="53"/>
      <c r="D19" s="53"/>
      <c r="E19" s="55"/>
      <c r="F19" s="55"/>
      <c r="G19" s="55"/>
      <c r="H19" s="55"/>
      <c r="I19" s="55"/>
      <c r="J19" s="55"/>
      <c r="K19" s="55"/>
      <c r="L19" s="3" t="s">
        <v>18</v>
      </c>
      <c r="N19" s="56">
        <v>171234567</v>
      </c>
      <c r="O19" s="56"/>
      <c r="P19" s="56"/>
      <c r="Q19" s="56"/>
      <c r="R19" s="56"/>
      <c r="AF19" s="37"/>
    </row>
    <row r="20" spans="1:51" ht="9.9499999999999993" customHeight="1" x14ac:dyDescent="0.25">
      <c r="AF20" s="37"/>
    </row>
    <row r="21" spans="1:51" ht="30" customHeight="1" x14ac:dyDescent="0.25">
      <c r="A21" s="57" t="s">
        <v>25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M21" s="58"/>
      <c r="N21" s="58"/>
      <c r="O21" s="58"/>
      <c r="P21" s="58"/>
      <c r="Q21" s="58"/>
      <c r="R21" s="58"/>
      <c r="AF21" s="37"/>
    </row>
    <row r="22" spans="1:51" ht="8.1" customHeight="1" x14ac:dyDescent="0.25">
      <c r="AF22" s="37"/>
    </row>
    <row r="23" spans="1:51" ht="29.25" customHeight="1" x14ac:dyDescent="0.25">
      <c r="A23" s="59" t="s">
        <v>32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>
        <v>291234567</v>
      </c>
      <c r="M23" s="60"/>
      <c r="N23" s="60"/>
      <c r="O23" s="60"/>
      <c r="P23" s="60"/>
      <c r="Q23" s="60"/>
      <c r="R23" s="60"/>
      <c r="AF23" s="37"/>
    </row>
    <row r="24" spans="1:51" s="4" customFormat="1" ht="11.25" customHeight="1" x14ac:dyDescent="0.25">
      <c r="A24" s="70" t="s">
        <v>27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  <c r="Q24" s="71"/>
      <c r="R24" s="71"/>
      <c r="S24" s="17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8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1"/>
      <c r="AX24" s="22"/>
      <c r="AY24" s="22"/>
    </row>
    <row r="25" spans="1:51" s="4" customFormat="1" ht="13.5" customHeight="1" x14ac:dyDescent="0.25">
      <c r="A25" s="43" t="s">
        <v>19</v>
      </c>
      <c r="B25" s="45" t="s">
        <v>8</v>
      </c>
      <c r="C25" s="46"/>
      <c r="D25" s="46"/>
      <c r="E25" s="47"/>
      <c r="F25" s="45" t="s">
        <v>39</v>
      </c>
      <c r="G25" s="45" t="s">
        <v>34</v>
      </c>
      <c r="H25" s="47"/>
      <c r="I25" s="45" t="s">
        <v>35</v>
      </c>
      <c r="J25" s="82"/>
      <c r="K25" s="85" t="s">
        <v>28</v>
      </c>
      <c r="L25" s="86"/>
      <c r="M25" s="86"/>
      <c r="N25" s="86"/>
      <c r="O25" s="87"/>
      <c r="P25" s="30"/>
      <c r="Q25" s="31"/>
      <c r="R25" s="31"/>
      <c r="S25" s="29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9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1"/>
      <c r="AX25" s="22"/>
      <c r="AY25" s="22"/>
    </row>
    <row r="26" spans="1:51" s="4" customFormat="1" ht="45.75" customHeight="1" x14ac:dyDescent="0.25">
      <c r="A26" s="44"/>
      <c r="B26" s="48"/>
      <c r="C26" s="49"/>
      <c r="D26" s="49"/>
      <c r="E26" s="50"/>
      <c r="F26" s="51"/>
      <c r="G26" s="48"/>
      <c r="H26" s="50"/>
      <c r="I26" s="83"/>
      <c r="J26" s="84"/>
      <c r="K26" s="25" t="s">
        <v>36</v>
      </c>
      <c r="L26" s="43" t="s">
        <v>40</v>
      </c>
      <c r="M26" s="52"/>
      <c r="N26" s="43" t="s">
        <v>29</v>
      </c>
      <c r="O26" s="5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7">
        <v>11</v>
      </c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1"/>
      <c r="AX26" s="22"/>
      <c r="AY26" s="22"/>
    </row>
    <row r="27" spans="1:51" s="4" customFormat="1" ht="15" customHeight="1" x14ac:dyDescent="0.25">
      <c r="A27" s="88" t="s">
        <v>20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90"/>
      <c r="S27" s="1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8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1"/>
      <c r="AX27" s="22"/>
      <c r="AY27" s="22"/>
    </row>
    <row r="28" spans="1:51" s="7" customFormat="1" ht="15" customHeight="1" x14ac:dyDescent="0.35">
      <c r="A28" s="5">
        <v>1</v>
      </c>
      <c r="B28" s="26" t="b">
        <v>0</v>
      </c>
      <c r="C28" s="65" t="s">
        <v>0</v>
      </c>
      <c r="D28" s="65"/>
      <c r="E28" s="65"/>
      <c r="F28" s="6">
        <v>1</v>
      </c>
      <c r="G28" s="66">
        <v>10000</v>
      </c>
      <c r="H28" s="67"/>
      <c r="I28" s="81">
        <v>139.82</v>
      </c>
      <c r="J28" s="81"/>
      <c r="K28" s="33">
        <v>1</v>
      </c>
      <c r="L28" s="68" t="str">
        <f t="shared" ref="L28:L35" si="0">IF($AF$26=A28,G28*1,"-")</f>
        <v>-</v>
      </c>
      <c r="M28" s="68"/>
      <c r="N28" s="73" t="str">
        <f>IF(AF26&lt;9,IF(AF26=1,I28*1,IF(AF26=2,I29*1,IF(AF26=3,I30*1,IF(AF26=4,I31*1,IF(AF26=5,I32*1,IF(AF26=6,I33*1,IF(AF26=7,I34*1,IF(AF26=8,I35*1,)))))))),"")</f>
        <v/>
      </c>
      <c r="O28" s="74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40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</row>
    <row r="29" spans="1:51" s="7" customFormat="1" ht="15" customHeight="1" x14ac:dyDescent="0.35">
      <c r="A29" s="8">
        <v>2</v>
      </c>
      <c r="B29" s="13" t="b">
        <v>0</v>
      </c>
      <c r="C29" s="72" t="s">
        <v>1</v>
      </c>
      <c r="D29" s="72"/>
      <c r="E29" s="72"/>
      <c r="F29" s="9">
        <v>2</v>
      </c>
      <c r="G29" s="61">
        <v>20000</v>
      </c>
      <c r="H29" s="62"/>
      <c r="I29" s="80">
        <v>251.86</v>
      </c>
      <c r="J29" s="80"/>
      <c r="K29" s="34">
        <v>1</v>
      </c>
      <c r="L29" s="63" t="str">
        <f t="shared" si="0"/>
        <v>-</v>
      </c>
      <c r="M29" s="63"/>
      <c r="N29" s="75"/>
      <c r="O29" s="76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40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</row>
    <row r="30" spans="1:51" s="7" customFormat="1" ht="15" customHeight="1" x14ac:dyDescent="0.35">
      <c r="A30" s="8">
        <v>3</v>
      </c>
      <c r="B30" s="13" t="b">
        <v>0</v>
      </c>
      <c r="C30" s="72" t="s">
        <v>2</v>
      </c>
      <c r="D30" s="72"/>
      <c r="E30" s="72"/>
      <c r="F30" s="9">
        <v>3</v>
      </c>
      <c r="G30" s="61">
        <v>30000</v>
      </c>
      <c r="H30" s="62"/>
      <c r="I30" s="80">
        <v>352.51</v>
      </c>
      <c r="J30" s="80"/>
      <c r="K30" s="34">
        <v>1</v>
      </c>
      <c r="L30" s="63" t="str">
        <f t="shared" si="0"/>
        <v>-</v>
      </c>
      <c r="M30" s="63"/>
      <c r="N30" s="75"/>
      <c r="O30" s="7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40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</row>
    <row r="31" spans="1:51" s="7" customFormat="1" ht="15" customHeight="1" x14ac:dyDescent="0.35">
      <c r="A31" s="8">
        <v>4</v>
      </c>
      <c r="B31" s="13" t="b">
        <v>0</v>
      </c>
      <c r="C31" s="72" t="s">
        <v>3</v>
      </c>
      <c r="D31" s="72"/>
      <c r="E31" s="72"/>
      <c r="F31" s="9">
        <v>4</v>
      </c>
      <c r="G31" s="61">
        <v>40000</v>
      </c>
      <c r="H31" s="62"/>
      <c r="I31" s="80">
        <v>445.97</v>
      </c>
      <c r="J31" s="80"/>
      <c r="K31" s="34">
        <v>1</v>
      </c>
      <c r="L31" s="63" t="str">
        <f t="shared" si="0"/>
        <v>-</v>
      </c>
      <c r="M31" s="63"/>
      <c r="N31" s="75"/>
      <c r="O31" s="76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40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</row>
    <row r="32" spans="1:51" s="7" customFormat="1" ht="15" customHeight="1" x14ac:dyDescent="0.35">
      <c r="A32" s="8">
        <v>5</v>
      </c>
      <c r="B32" s="13" t="b">
        <v>0</v>
      </c>
      <c r="C32" s="72" t="s">
        <v>4</v>
      </c>
      <c r="D32" s="72"/>
      <c r="E32" s="72"/>
      <c r="F32" s="9">
        <v>5</v>
      </c>
      <c r="G32" s="61">
        <v>50000</v>
      </c>
      <c r="H32" s="62"/>
      <c r="I32" s="80">
        <v>535.67999999999995</v>
      </c>
      <c r="J32" s="80"/>
      <c r="K32" s="34">
        <v>1</v>
      </c>
      <c r="L32" s="63" t="str">
        <f t="shared" si="0"/>
        <v>-</v>
      </c>
      <c r="M32" s="63"/>
      <c r="N32" s="75"/>
      <c r="O32" s="7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3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</row>
    <row r="33" spans="1:51" s="7" customFormat="1" ht="15" customHeight="1" x14ac:dyDescent="0.35">
      <c r="A33" s="8">
        <v>6</v>
      </c>
      <c r="B33" s="13" t="b">
        <v>0</v>
      </c>
      <c r="C33" s="72" t="s">
        <v>5</v>
      </c>
      <c r="D33" s="72"/>
      <c r="E33" s="72"/>
      <c r="F33" s="9">
        <v>8</v>
      </c>
      <c r="G33" s="61">
        <v>80000</v>
      </c>
      <c r="H33" s="62"/>
      <c r="I33" s="80">
        <v>620.92999999999995</v>
      </c>
      <c r="J33" s="80"/>
      <c r="K33" s="34">
        <v>1</v>
      </c>
      <c r="L33" s="63" t="str">
        <f t="shared" si="0"/>
        <v>-</v>
      </c>
      <c r="M33" s="63"/>
      <c r="N33" s="75"/>
      <c r="O33" s="76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3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</row>
    <row r="34" spans="1:51" s="7" customFormat="1" ht="15" customHeight="1" x14ac:dyDescent="0.35">
      <c r="A34" s="8">
        <v>7</v>
      </c>
      <c r="B34" s="13" t="b">
        <v>0</v>
      </c>
      <c r="C34" s="72" t="s">
        <v>6</v>
      </c>
      <c r="D34" s="72"/>
      <c r="E34" s="72"/>
      <c r="F34" s="9">
        <v>10</v>
      </c>
      <c r="G34" s="61">
        <v>100000</v>
      </c>
      <c r="H34" s="62"/>
      <c r="I34" s="80">
        <v>692.35</v>
      </c>
      <c r="J34" s="80"/>
      <c r="K34" s="34">
        <v>1</v>
      </c>
      <c r="L34" s="63" t="str">
        <f t="shared" si="0"/>
        <v>-</v>
      </c>
      <c r="M34" s="63"/>
      <c r="N34" s="75"/>
      <c r="O34" s="76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3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</row>
    <row r="35" spans="1:51" s="7" customFormat="1" ht="15" customHeight="1" x14ac:dyDescent="0.35">
      <c r="A35" s="10">
        <v>8</v>
      </c>
      <c r="B35" s="14" t="b">
        <v>0</v>
      </c>
      <c r="C35" s="100" t="s">
        <v>7</v>
      </c>
      <c r="D35" s="100"/>
      <c r="E35" s="100"/>
      <c r="F35" s="11">
        <v>15</v>
      </c>
      <c r="G35" s="101">
        <v>150000</v>
      </c>
      <c r="H35" s="101"/>
      <c r="I35" s="79">
        <v>750.96</v>
      </c>
      <c r="J35" s="79"/>
      <c r="K35" s="35">
        <v>1</v>
      </c>
      <c r="L35" s="93" t="str">
        <f t="shared" si="0"/>
        <v>-</v>
      </c>
      <c r="M35" s="93"/>
      <c r="N35" s="77"/>
      <c r="O35" s="78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3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</row>
    <row r="36" spans="1:51" s="7" customFormat="1" ht="15" customHeight="1" x14ac:dyDescent="0.25">
      <c r="A36" s="95" t="s">
        <v>21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S36" s="4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2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</row>
    <row r="37" spans="1:51" s="7" customFormat="1" ht="15" customHeight="1" x14ac:dyDescent="0.35">
      <c r="A37" s="5">
        <v>9</v>
      </c>
      <c r="B37" s="26" t="b">
        <v>0</v>
      </c>
      <c r="C37" s="98" t="s">
        <v>37</v>
      </c>
      <c r="D37" s="98"/>
      <c r="E37" s="98"/>
      <c r="F37" s="6">
        <v>1</v>
      </c>
      <c r="G37" s="99">
        <v>2000</v>
      </c>
      <c r="H37" s="99"/>
      <c r="I37" s="94">
        <v>262.16000000000003</v>
      </c>
      <c r="J37" s="94"/>
      <c r="K37" s="33">
        <v>1</v>
      </c>
      <c r="L37" s="68" t="str">
        <f t="shared" ref="L37:L46" si="1">IF($AF$26=A37,G37*1,"-")</f>
        <v>-</v>
      </c>
      <c r="M37" s="68"/>
      <c r="N37" s="73">
        <f>IF(AND(AF26&gt;8,AF26&lt;=17),IF(AF26=9,ROUND(I37*1,2),IF(AF26=10,I38*1,IF(AF26=11,I39*1,IF(AF26=12,I40*1,IF(AF26=13,I41*1,IF(AF26=14,I42*1,IF(AF26=15,I43*1,IF(AF26=16,I44*1,IF(AF26=17,I45*1,IF(AF26=18,)))))))))),"")</f>
        <v>1258.7</v>
      </c>
      <c r="O37" s="74"/>
      <c r="S37" s="36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36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</row>
    <row r="38" spans="1:51" s="7" customFormat="1" ht="15" customHeight="1" x14ac:dyDescent="0.35">
      <c r="A38" s="8">
        <v>10</v>
      </c>
      <c r="B38" s="13" t="b">
        <v>0</v>
      </c>
      <c r="C38" s="72" t="s">
        <v>0</v>
      </c>
      <c r="D38" s="72"/>
      <c r="E38" s="72"/>
      <c r="F38" s="9">
        <v>1</v>
      </c>
      <c r="G38" s="92">
        <v>10000</v>
      </c>
      <c r="H38" s="92"/>
      <c r="I38" s="91">
        <v>699.26</v>
      </c>
      <c r="J38" s="91"/>
      <c r="K38" s="34">
        <v>1</v>
      </c>
      <c r="L38" s="63" t="str">
        <f t="shared" si="1"/>
        <v>-</v>
      </c>
      <c r="M38" s="63"/>
      <c r="N38" s="75"/>
      <c r="O38" s="76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4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</row>
    <row r="39" spans="1:51" s="7" customFormat="1" ht="15" customHeight="1" x14ac:dyDescent="0.35">
      <c r="A39" s="8">
        <v>11</v>
      </c>
      <c r="B39" s="13" t="b">
        <v>0</v>
      </c>
      <c r="C39" s="72" t="s">
        <v>1</v>
      </c>
      <c r="D39" s="72"/>
      <c r="E39" s="72"/>
      <c r="F39" s="9">
        <v>2</v>
      </c>
      <c r="G39" s="92">
        <v>20000</v>
      </c>
      <c r="H39" s="92"/>
      <c r="I39" s="64">
        <v>1258.7</v>
      </c>
      <c r="J39" s="64"/>
      <c r="K39" s="34">
        <v>1</v>
      </c>
      <c r="L39" s="63">
        <f t="shared" si="1"/>
        <v>20000</v>
      </c>
      <c r="M39" s="63"/>
      <c r="N39" s="75"/>
      <c r="O39" s="76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4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51" s="7" customFormat="1" ht="15" customHeight="1" x14ac:dyDescent="0.35">
      <c r="A40" s="8">
        <v>12</v>
      </c>
      <c r="B40" s="13" t="b">
        <v>0</v>
      </c>
      <c r="C40" s="72" t="s">
        <v>2</v>
      </c>
      <c r="D40" s="72"/>
      <c r="E40" s="72"/>
      <c r="F40" s="9">
        <v>3</v>
      </c>
      <c r="G40" s="92">
        <v>30000</v>
      </c>
      <c r="H40" s="92"/>
      <c r="I40" s="64">
        <v>1762.13</v>
      </c>
      <c r="J40" s="64"/>
      <c r="K40" s="34">
        <v>1</v>
      </c>
      <c r="L40" s="63" t="str">
        <f t="shared" si="1"/>
        <v>-</v>
      </c>
      <c r="M40" s="63"/>
      <c r="N40" s="75"/>
      <c r="O40" s="76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4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</row>
    <row r="41" spans="1:51" s="7" customFormat="1" ht="15" customHeight="1" x14ac:dyDescent="0.35">
      <c r="A41" s="8">
        <v>13</v>
      </c>
      <c r="B41" s="13" t="b">
        <v>0</v>
      </c>
      <c r="C41" s="72" t="s">
        <v>3</v>
      </c>
      <c r="D41" s="72"/>
      <c r="E41" s="72"/>
      <c r="F41" s="9">
        <v>4</v>
      </c>
      <c r="G41" s="92">
        <v>40000</v>
      </c>
      <c r="H41" s="92"/>
      <c r="I41" s="64">
        <v>2230.56</v>
      </c>
      <c r="J41" s="64"/>
      <c r="K41" s="34">
        <v>1</v>
      </c>
      <c r="L41" s="63" t="str">
        <f t="shared" si="1"/>
        <v>-</v>
      </c>
      <c r="M41" s="63"/>
      <c r="N41" s="75"/>
      <c r="O41" s="76"/>
      <c r="S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4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</row>
    <row r="42" spans="1:51" s="7" customFormat="1" ht="15" customHeight="1" x14ac:dyDescent="0.35">
      <c r="A42" s="8">
        <v>14</v>
      </c>
      <c r="B42" s="13" t="b">
        <v>0</v>
      </c>
      <c r="C42" s="72" t="s">
        <v>4</v>
      </c>
      <c r="D42" s="72"/>
      <c r="E42" s="72"/>
      <c r="F42" s="9">
        <v>5</v>
      </c>
      <c r="G42" s="92">
        <v>50000</v>
      </c>
      <c r="H42" s="92"/>
      <c r="I42" s="64">
        <v>2678.11</v>
      </c>
      <c r="J42" s="64"/>
      <c r="K42" s="34">
        <v>1</v>
      </c>
      <c r="L42" s="63" t="str">
        <f t="shared" si="1"/>
        <v>-</v>
      </c>
      <c r="M42" s="63"/>
      <c r="N42" s="75"/>
      <c r="O42" s="76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4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</row>
    <row r="43" spans="1:51" s="7" customFormat="1" ht="15" customHeight="1" x14ac:dyDescent="0.35">
      <c r="A43" s="8">
        <v>15</v>
      </c>
      <c r="B43" s="13" t="b">
        <v>0</v>
      </c>
      <c r="C43" s="72" t="s">
        <v>5</v>
      </c>
      <c r="D43" s="72"/>
      <c r="E43" s="72"/>
      <c r="F43" s="9">
        <v>8</v>
      </c>
      <c r="G43" s="92">
        <v>80000</v>
      </c>
      <c r="H43" s="92"/>
      <c r="I43" s="64">
        <v>3104.64</v>
      </c>
      <c r="J43" s="64"/>
      <c r="K43" s="34">
        <v>1</v>
      </c>
      <c r="L43" s="63" t="str">
        <f t="shared" si="1"/>
        <v>-</v>
      </c>
      <c r="M43" s="63"/>
      <c r="N43" s="75"/>
      <c r="O43" s="76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4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</row>
    <row r="44" spans="1:51" s="7" customFormat="1" ht="15" customHeight="1" x14ac:dyDescent="0.35">
      <c r="A44" s="8">
        <v>16</v>
      </c>
      <c r="B44" s="13" t="b">
        <v>0</v>
      </c>
      <c r="C44" s="72" t="s">
        <v>6</v>
      </c>
      <c r="D44" s="72"/>
      <c r="E44" s="72"/>
      <c r="F44" s="9">
        <v>10</v>
      </c>
      <c r="G44" s="92">
        <v>100000</v>
      </c>
      <c r="H44" s="92"/>
      <c r="I44" s="64">
        <v>3461.33</v>
      </c>
      <c r="J44" s="64"/>
      <c r="K44" s="34">
        <v>1</v>
      </c>
      <c r="L44" s="63" t="str">
        <f t="shared" si="1"/>
        <v>-</v>
      </c>
      <c r="M44" s="63"/>
      <c r="N44" s="75"/>
      <c r="O44" s="76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4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1:51" s="7" customFormat="1" ht="15" customHeight="1" x14ac:dyDescent="0.25">
      <c r="A45" s="8">
        <v>17</v>
      </c>
      <c r="B45" s="27"/>
      <c r="C45" s="72" t="s">
        <v>7</v>
      </c>
      <c r="D45" s="72"/>
      <c r="E45" s="72"/>
      <c r="F45" s="9">
        <v>15</v>
      </c>
      <c r="G45" s="92">
        <v>150000</v>
      </c>
      <c r="H45" s="92"/>
      <c r="I45" s="64">
        <v>3754.8</v>
      </c>
      <c r="J45" s="64"/>
      <c r="K45" s="34">
        <v>1</v>
      </c>
      <c r="L45" s="63" t="str">
        <f t="shared" si="1"/>
        <v>-</v>
      </c>
      <c r="M45" s="63"/>
      <c r="N45" s="75"/>
      <c r="O45" s="76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4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</row>
    <row r="46" spans="1:51" s="7" customFormat="1" ht="47.25" customHeight="1" x14ac:dyDescent="0.35">
      <c r="A46" s="32">
        <v>18</v>
      </c>
      <c r="B46" s="14" t="b">
        <v>0</v>
      </c>
      <c r="C46" s="107" t="s">
        <v>38</v>
      </c>
      <c r="D46" s="107"/>
      <c r="E46" s="107"/>
      <c r="F46" s="11">
        <v>1</v>
      </c>
      <c r="G46" s="101">
        <v>1000</v>
      </c>
      <c r="H46" s="101"/>
      <c r="I46" s="108" t="s">
        <v>31</v>
      </c>
      <c r="J46" s="108"/>
      <c r="K46" s="28"/>
      <c r="L46" s="93" t="str">
        <f t="shared" si="1"/>
        <v>-</v>
      </c>
      <c r="M46" s="93"/>
      <c r="N46" s="77"/>
      <c r="O46" s="78"/>
      <c r="S46" s="4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</row>
    <row r="47" spans="1:51" s="7" customFormat="1" ht="15" customHeight="1" x14ac:dyDescent="0.35">
      <c r="A47" s="12">
        <v>19</v>
      </c>
      <c r="B47" s="15" t="b">
        <v>0</v>
      </c>
      <c r="C47" s="102" t="s">
        <v>33</v>
      </c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4">
        <f>IF(AF47,82.01,"-")</f>
        <v>82.01</v>
      </c>
      <c r="O47" s="97"/>
      <c r="S47" s="4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 t="b">
        <v>1</v>
      </c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1:51" x14ac:dyDescent="0.25">
      <c r="A48" s="2" t="s">
        <v>30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8" ht="21.75" customHeight="1" x14ac:dyDescent="0.2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</row>
    <row r="51" spans="1:18" ht="23.25" x14ac:dyDescent="0.35">
      <c r="B51" s="41"/>
      <c r="C51" s="42"/>
      <c r="D51" s="42"/>
    </row>
    <row r="52" spans="1:18" x14ac:dyDescent="0.25">
      <c r="O52" s="19"/>
      <c r="P52" s="105"/>
      <c r="Q52" s="105"/>
    </row>
    <row r="53" spans="1:18" x14ac:dyDescent="0.25">
      <c r="O53" s="19"/>
      <c r="P53" s="105"/>
      <c r="Q53" s="105"/>
    </row>
  </sheetData>
  <mergeCells count="122">
    <mergeCell ref="C47:M47"/>
    <mergeCell ref="N47:O47"/>
    <mergeCell ref="P52:Q52"/>
    <mergeCell ref="P53:Q53"/>
    <mergeCell ref="A49:R49"/>
    <mergeCell ref="L39:M39"/>
    <mergeCell ref="C40:E40"/>
    <mergeCell ref="C38:E38"/>
    <mergeCell ref="G38:H38"/>
    <mergeCell ref="L38:M38"/>
    <mergeCell ref="L41:M41"/>
    <mergeCell ref="C39:E39"/>
    <mergeCell ref="G39:H39"/>
    <mergeCell ref="L45:M45"/>
    <mergeCell ref="C42:E42"/>
    <mergeCell ref="G42:H42"/>
    <mergeCell ref="L42:M42"/>
    <mergeCell ref="C43:E43"/>
    <mergeCell ref="G43:H43"/>
    <mergeCell ref="C46:E46"/>
    <mergeCell ref="G46:H46"/>
    <mergeCell ref="I46:J46"/>
    <mergeCell ref="I42:J42"/>
    <mergeCell ref="I41:J41"/>
    <mergeCell ref="G32:H32"/>
    <mergeCell ref="L32:M32"/>
    <mergeCell ref="C33:E33"/>
    <mergeCell ref="G33:H33"/>
    <mergeCell ref="L33:M33"/>
    <mergeCell ref="I37:J37"/>
    <mergeCell ref="A36:O36"/>
    <mergeCell ref="C37:E37"/>
    <mergeCell ref="G37:H37"/>
    <mergeCell ref="L37:M37"/>
    <mergeCell ref="C35:E35"/>
    <mergeCell ref="G35:H35"/>
    <mergeCell ref="I40:J40"/>
    <mergeCell ref="I39:J39"/>
    <mergeCell ref="I38:J38"/>
    <mergeCell ref="G41:H41"/>
    <mergeCell ref="G40:H40"/>
    <mergeCell ref="L43:M43"/>
    <mergeCell ref="L40:M40"/>
    <mergeCell ref="C41:E41"/>
    <mergeCell ref="N37:O46"/>
    <mergeCell ref="L46:M46"/>
    <mergeCell ref="I43:J43"/>
    <mergeCell ref="C44:E44"/>
    <mergeCell ref="G44:H44"/>
    <mergeCell ref="L44:M44"/>
    <mergeCell ref="C45:E45"/>
    <mergeCell ref="G45:H45"/>
    <mergeCell ref="A24:R24"/>
    <mergeCell ref="C29:E29"/>
    <mergeCell ref="G29:H29"/>
    <mergeCell ref="L29:M29"/>
    <mergeCell ref="C30:E30"/>
    <mergeCell ref="G34:H34"/>
    <mergeCell ref="L34:M34"/>
    <mergeCell ref="N28:O35"/>
    <mergeCell ref="I35:J35"/>
    <mergeCell ref="I34:J34"/>
    <mergeCell ref="I33:J33"/>
    <mergeCell ref="I32:J32"/>
    <mergeCell ref="I31:J31"/>
    <mergeCell ref="I30:J30"/>
    <mergeCell ref="I29:J29"/>
    <mergeCell ref="I28:J28"/>
    <mergeCell ref="L30:M30"/>
    <mergeCell ref="C31:E31"/>
    <mergeCell ref="I25:J26"/>
    <mergeCell ref="K25:O25"/>
    <mergeCell ref="A27:O27"/>
    <mergeCell ref="C34:E34"/>
    <mergeCell ref="L35:M35"/>
    <mergeCell ref="C32:E32"/>
    <mergeCell ref="A1:R1"/>
    <mergeCell ref="A3:H3"/>
    <mergeCell ref="I3:R3"/>
    <mergeCell ref="A6:G6"/>
    <mergeCell ref="H6:R6"/>
    <mergeCell ref="A7:G7"/>
    <mergeCell ref="H7:R7"/>
    <mergeCell ref="N16:R16"/>
    <mergeCell ref="A17:D17"/>
    <mergeCell ref="B13:D13"/>
    <mergeCell ref="E13:M13"/>
    <mergeCell ref="B14:D14"/>
    <mergeCell ref="E14:M14"/>
    <mergeCell ref="A16:D16"/>
    <mergeCell ref="E16:I16"/>
    <mergeCell ref="J16:M16"/>
    <mergeCell ref="A8:G8"/>
    <mergeCell ref="H8:R8"/>
    <mergeCell ref="A10:G10"/>
    <mergeCell ref="H10:R10"/>
    <mergeCell ref="B12:D12"/>
    <mergeCell ref="E12:M12"/>
    <mergeCell ref="B51:D51"/>
    <mergeCell ref="A25:A26"/>
    <mergeCell ref="B25:E26"/>
    <mergeCell ref="F25:F26"/>
    <mergeCell ref="G25:H26"/>
    <mergeCell ref="L26:M26"/>
    <mergeCell ref="N26:O26"/>
    <mergeCell ref="A18:D18"/>
    <mergeCell ref="E18:K18"/>
    <mergeCell ref="A19:D19"/>
    <mergeCell ref="E19:K19"/>
    <mergeCell ref="N19:R19"/>
    <mergeCell ref="A21:K21"/>
    <mergeCell ref="L21:R21"/>
    <mergeCell ref="A23:K23"/>
    <mergeCell ref="L23:R23"/>
    <mergeCell ref="G31:H31"/>
    <mergeCell ref="L31:M31"/>
    <mergeCell ref="G30:H30"/>
    <mergeCell ref="I45:J45"/>
    <mergeCell ref="I44:J44"/>
    <mergeCell ref="C28:E28"/>
    <mergeCell ref="G28:H28"/>
    <mergeCell ref="L28:M28"/>
  </mergeCells>
  <pageMargins left="0.70866141732283472" right="0.70866141732283472" top="0.55118110236220474" bottom="0.43307086614173229" header="0.31496062992125984" footer="0.31496062992125984"/>
  <pageSetup paperSize="9" scale="81" orientation="portrait" r:id="rId1"/>
  <drawing r:id="rId2"/>
  <legacyDrawing r:id="rId3"/>
  <controls>
    <mc:AlternateContent xmlns:mc="http://schemas.openxmlformats.org/markup-compatibility/2006">
      <mc:Choice Requires="x14">
        <control shapeId="4116" r:id="rId4" name="CheckBox1">
          <controlPr defaultSize="0" autoLine="0" autoPict="0" linkedCell="AF47" r:id="rId5">
            <anchor moveWithCells="1">
              <from>
                <xdr:col>1</xdr:col>
                <xdr:colOff>47625</xdr:colOff>
                <xdr:row>46</xdr:row>
                <xdr:rowOff>9525</xdr:rowOff>
              </from>
              <to>
                <xdr:col>1</xdr:col>
                <xdr:colOff>285750</xdr:colOff>
                <xdr:row>46</xdr:row>
                <xdr:rowOff>171450</xdr:rowOff>
              </to>
            </anchor>
          </controlPr>
        </control>
      </mc:Choice>
      <mc:Fallback>
        <control shapeId="4116" r:id="rId4" name="CheckBox1"/>
      </mc:Fallback>
    </mc:AlternateContent>
    <mc:AlternateContent xmlns:mc="http://schemas.openxmlformats.org/markup-compatibility/2006">
      <mc:Choice Requires="x14">
        <control shapeId="4097" r:id="rId6" name="Option Button 1">
          <controlPr locked="0" defaultSize="0" autoFill="0" autoLine="0" autoPict="0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2</xdr:col>
                <xdr:colOff>0</xdr:colOff>
                <xdr:row>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098" r:id="rId7" name="Option Button 2">
          <controlPr locked="0" defaultSize="0" autoFill="0" autoLine="0" autoPict="0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2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099" r:id="rId8" name="Option Button 3">
          <controlPr locked="0" defaultSize="0" autoFill="0" autoLine="0" autoPict="0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2</xdr:col>
                <xdr:colOff>0</xdr:colOff>
                <xdr:row>30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0" r:id="rId9" name="Option Button 4">
          <controlPr locked="0" defaultSize="0" autoFill="0" autoLine="0" autoPict="0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2</xdr:col>
                <xdr:colOff>0</xdr:colOff>
                <xdr:row>31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1" r:id="rId10" name="Option Button 5">
          <controlPr locked="0" defaultSize="0" autoFill="0" autoLine="0" autoPict="0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0</xdr:colOff>
                <xdr:row>32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2" r:id="rId11" name="Option Button 6">
          <controlPr locked="0" defaultSize="0" autoFill="0" autoLine="0" autoPict="0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0</xdr:colOff>
                <xdr:row>33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3" r:id="rId12" name="Option Button 7">
          <controlPr locked="0" defaultSize="0" autoFill="0" autoLine="0" autoPict="0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0</xdr:colOff>
                <xdr:row>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4" r:id="rId13" name="Option Button 8">
          <controlPr locked="0" defaultSize="0" autoFill="0" autoLine="0" autoPict="0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0</xdr:colOff>
                <xdr:row>35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5" r:id="rId14" name="Option Button 9">
          <controlPr locked="0" defaultSize="0" autoFill="0" autoLine="0" autoPict="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6" r:id="rId15" name="Option Button 10">
          <controlPr locked="0" defaultSize="0" autoFill="0" autoLine="0" autoPict="0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2</xdr:col>
                <xdr:colOff>0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7" r:id="rId16" name="Option Button 11">
          <controlPr locked="0" defaultSize="0" autoFill="0" autoLine="0" autoPict="0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2</xdr:col>
                <xdr:colOff>0</xdr:colOff>
                <xdr:row>39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8" r:id="rId17" name="Option Button 12">
          <controlPr locked="0" defaultSize="0" autoFill="0" autoLine="0" autoPict="0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2</xdr:col>
                <xdr:colOff>0</xdr:colOff>
                <xdr:row>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9" r:id="rId18" name="Option Button 13">
          <controlPr locked="0" defaultSize="0" autoFill="0" autoLine="0" autoPict="0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2</xdr:col>
                <xdr:colOff>0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0" r:id="rId19" name="Option Button 14">
          <controlPr locked="0" defaultSize="0" autoFill="0" autoLine="0" autoPict="0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2</xdr:col>
                <xdr:colOff>0</xdr:colOff>
                <xdr:row>42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1" r:id="rId20" name="Option Button 15">
          <controlPr locked="0" defaultSize="0" autoFill="0" autoLine="0" autoPict="0">
            <anchor moveWithCells="1">
              <from>
                <xdr:col>1</xdr:col>
                <xdr:colOff>0</xdr:colOff>
                <xdr:row>42</xdr:row>
                <xdr:rowOff>0</xdr:rowOff>
              </from>
              <to>
                <xdr:col>2</xdr:col>
                <xdr:colOff>0</xdr:colOff>
                <xdr:row>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2" r:id="rId21" name="Option Button 16">
          <controlPr locked="0" defaultSize="0" autoFill="0" autoLine="0" autoPict="0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2</xdr:col>
                <xdr:colOff>0</xdr:colOff>
                <xdr:row>44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3" r:id="rId22" name="Option Button 17">
          <controlPr locked="0" defaultSize="0" autoFill="0" autoLine="0" autoPict="0">
            <anchor moveWithCells="1">
              <from>
                <xdr:col>1</xdr:col>
                <xdr:colOff>0</xdr:colOff>
                <xdr:row>44</xdr:row>
                <xdr:rowOff>0</xdr:rowOff>
              </from>
              <to>
                <xdr:col>2</xdr:col>
                <xdr:colOff>0</xdr:colOff>
                <xdr:row>45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8" r:id="rId23" name="Option Button 22">
          <controlPr defaultSize="0" autoFill="0" autoLine="0" autoPict="0">
            <anchor moveWithCells="1">
              <from>
                <xdr:col>0</xdr:col>
                <xdr:colOff>304800</xdr:colOff>
                <xdr:row>45</xdr:row>
                <xdr:rowOff>152400</xdr:rowOff>
              </from>
              <to>
                <xdr:col>1</xdr:col>
                <xdr:colOff>295275</xdr:colOff>
                <xdr:row>45</xdr:row>
                <xdr:rowOff>371475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АИС СМЕТА.ПИР(основные тарифы)</vt:lpstr>
      <vt:lpstr>'АИС СМЕТА.ПИР(основные тарифы)'!Область_печати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Polhovich</cp:lastModifiedBy>
  <cp:lastPrinted>2021-01-22T06:50:56Z</cp:lastPrinted>
  <dcterms:created xsi:type="dcterms:W3CDTF">2020-12-03T10:02:17Z</dcterms:created>
  <dcterms:modified xsi:type="dcterms:W3CDTF">2025-01-03T12:06:03Z</dcterms:modified>
</cp:coreProperties>
</file>